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F18"/>
  <c r="F17"/>
  <c r="I7"/>
  <c r="H7"/>
  <c r="G7"/>
  <c r="J8"/>
  <c r="J4"/>
  <c r="I4"/>
  <c r="H4"/>
  <c r="G4"/>
  <c r="J18"/>
  <c r="H18"/>
  <c r="J17"/>
  <c r="I17"/>
  <c r="H17"/>
  <c r="G17"/>
  <c r="F6"/>
  <c r="G8"/>
  <c r="F8"/>
  <c r="F12" l="1"/>
  <c r="I18"/>
  <c r="J6"/>
  <c r="H6"/>
  <c r="G6"/>
  <c r="I6"/>
  <c r="G15"/>
  <c r="F11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<sst xmlns="http://schemas.openxmlformats.org/spreadsheetml/2006/main" count="45" uniqueCount="40">
  <si>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</si>
  <si>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</si>
  <si>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</si>
  <si>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</si>
  <si>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</si>
  <si>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</si>
  <si>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</si>
  <si>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</si>
  <si>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</si>
  <si>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</si>
  <si>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</si>
  <si>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</si>
  <si>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</si>
  <si>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</si>
  <si>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</si>
  <si>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</si>
  <si>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</si>
  <si>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</si>
  <si>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</si>
  <si>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</si>
  <si>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</si>
  <si>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</si>
  <si>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</si>
  <si>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</si>
  <si>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</si>
  <si>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</si>
  <si>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</si>
  <si>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</si>
  <si>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</si>
  <si>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 Хлеб любительский</t>
  </si>
  <si>
    <t>10.5 </t>
  </si>
  <si>
    <t>150/10</t>
  </si>
  <si>
    <t xml:space="preserve"> Хлеб писаревский</t>
  </si>
  <si>
    <t>Птица оварная</t>
  </si>
  <si>
    <t>Бобы в соусе</t>
  </si>
  <si>
    <t>Печень , тушенная в соусе</t>
  </si>
  <si>
    <t>90/50</t>
  </si>
  <si>
    <t>Компот из с/м груш</t>
  </si>
  <si>
    <t>Компот из с/м вишни</t>
  </si>
  <si>
    <t>Каша рассыпчатая (рисовая) 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</si>
</sst>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1C1E20"/>
      <name val="Open San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 applyProtection="1">
      <protection locked="0"/>
    </xf>
    <xf numFmtId="0" fontId="1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4" sqref="A1:L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33</v>
      </c>
      <c r="E4" s="30">
        <v>150</v>
      </c>
      <c r="F4" s="34">
        <v>40.479999999999997</v>
      </c>
      <c r="G4" s="34">
        <f>107/2+107</f>
        <v>160.5</v>
      </c>
      <c r="H4" s="34">
        <f>16.5/2+16.5</f>
        <v>24.75</v>
      </c>
      <c r="I4" s="34">
        <f>-4.3/2+4.3</f>
        <v>2.15</v>
      </c>
      <c r="J4" s="34">
        <f>0.6</f>
        <v>0.6</v>
      </c>
    </row>
    <row r="5" spans="1:10">
      <c r="A5" s="7"/>
      <c r="B5" s="1" t="s">
        <v>12</v>
      </c>
      <c r="C5" s="2"/>
      <c r="D5" s="29" t="s">
        <v>37</v>
      </c>
      <c r="E5" s="30">
        <v>200</v>
      </c>
      <c r="F5" s="29">
        <v>9.3000000000000007</v>
      </c>
      <c r="G5" s="17">
        <v>140</v>
      </c>
      <c r="H5" s="29">
        <v>0.4</v>
      </c>
      <c r="I5" s="29">
        <v>0</v>
      </c>
      <c r="J5" s="29">
        <v>36.4</v>
      </c>
    </row>
    <row r="6" spans="1:10">
      <c r="A6" s="7"/>
      <c r="B6" s="1" t="s">
        <v>23</v>
      </c>
      <c r="C6" s="2"/>
      <c r="D6" s="29" t="s">
        <v>32</v>
      </c>
      <c r="E6" s="30">
        <v>83</v>
      </c>
      <c r="F6" s="34">
        <f>0.0825*69</f>
        <v>5.6924999999999999</v>
      </c>
      <c r="G6" s="31">
        <f>233.1/0.1*0.083</f>
        <v>193.47300000000001</v>
      </c>
      <c r="H6" s="31">
        <f>7.4/0.1*0.083</f>
        <v>6.1420000000000003</v>
      </c>
      <c r="I6" s="31">
        <f>I17/0.052*0.021</f>
        <v>0.13326923076923078</v>
      </c>
      <c r="J6" s="31">
        <f>48.4/0.1*0.083</f>
        <v>40.171999999999997</v>
      </c>
    </row>
    <row r="7" spans="1:10">
      <c r="A7" s="7"/>
      <c r="B7" s="29" t="s">
        <v>18</v>
      </c>
      <c r="C7" s="2"/>
      <c r="D7" s="29" t="s">
        <v>34</v>
      </c>
      <c r="E7" s="30">
        <v>150</v>
      </c>
      <c r="F7" s="29">
        <v>7.13</v>
      </c>
      <c r="G7" s="30">
        <f>182/2+182+77</f>
        <v>350</v>
      </c>
      <c r="H7" s="30">
        <f>9.2/2+9.2</f>
        <v>13.799999999999999</v>
      </c>
      <c r="I7" s="29">
        <f>5.8/2+5.8</f>
        <v>8.6999999999999993</v>
      </c>
      <c r="J7" s="29">
        <v>16</v>
      </c>
    </row>
    <row r="8" spans="1:10" ht="15" thickBot="1">
      <c r="A8" s="8"/>
      <c r="B8" s="29" t="s">
        <v>24</v>
      </c>
      <c r="C8" s="9"/>
      <c r="D8" s="29" t="s">
        <v>29</v>
      </c>
      <c r="E8" s="30">
        <v>54</v>
      </c>
      <c r="F8" s="34">
        <f>0.054*53.08</f>
        <v>2.86632</v>
      </c>
      <c r="G8" s="31">
        <f>233.1/0.1*0.054</f>
        <v>125.874</v>
      </c>
      <c r="H8" s="35" t="s">
        <v>30</v>
      </c>
      <c r="I8" s="17">
        <v>0.11</v>
      </c>
      <c r="J8" s="18">
        <f>18.5</f>
        <v>18.5</v>
      </c>
    </row>
    <row r="9" spans="1:10">
      <c r="A9" s="4" t="s">
        <v>13</v>
      </c>
      <c r="B9" s="11" t="s">
        <v>20</v>
      </c>
      <c r="C9" s="6"/>
      <c r="D9" s="29"/>
      <c r="E9" s="30"/>
      <c r="F9" s="29"/>
      <c r="G9" s="15"/>
      <c r="H9" s="15"/>
      <c r="I9" s="15"/>
      <c r="J9" s="16"/>
    </row>
    <row r="10" spans="1:10">
      <c r="A10" s="7"/>
      <c r="B10" s="2"/>
      <c r="C10" s="2"/>
      <c r="D10" s="29"/>
      <c r="E10" s="30"/>
      <c r="F10" s="29"/>
      <c r="G10" s="17"/>
      <c r="H10" s="17"/>
      <c r="I10" s="17"/>
      <c r="J10" s="18"/>
    </row>
    <row r="11" spans="1:10" ht="15" thickBot="1">
      <c r="A11" s="8"/>
      <c r="B11" s="9"/>
      <c r="C11" s="9"/>
      <c r="D11" s="27"/>
      <c r="E11" s="19"/>
      <c r="F11" s="24">
        <f>F5+F6+F7+F8+F9+F4</f>
        <v>65.468819999999994</v>
      </c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9"/>
      <c r="E12" s="30"/>
      <c r="F12" s="33">
        <f>F14+F15+F17+F18+F19</f>
        <v>65.470699999999994</v>
      </c>
      <c r="G12" s="31"/>
      <c r="H12" s="17"/>
      <c r="I12" s="17"/>
      <c r="J12" s="18"/>
    </row>
    <row r="13" spans="1:10">
      <c r="A13" s="7"/>
      <c r="B13" s="1" t="s">
        <v>16</v>
      </c>
      <c r="C13" s="2"/>
      <c r="D13" s="26"/>
      <c r="E13" s="17"/>
      <c r="F13" s="23"/>
      <c r="G13" s="17"/>
      <c r="H13" s="17"/>
      <c r="I13" s="17"/>
      <c r="J13" s="18"/>
    </row>
    <row r="14" spans="1:10">
      <c r="A14" s="7"/>
      <c r="B14" s="1" t="s">
        <v>17</v>
      </c>
      <c r="C14" s="2"/>
      <c r="D14" s="29" t="s">
        <v>35</v>
      </c>
      <c r="E14" s="30" t="s">
        <v>36</v>
      </c>
      <c r="F14" s="29">
        <v>46.72</v>
      </c>
      <c r="G14" s="31">
        <v>254</v>
      </c>
      <c r="H14" s="32">
        <v>14.5</v>
      </c>
      <c r="I14" s="32">
        <v>4.5</v>
      </c>
      <c r="J14" s="32">
        <v>25.7</v>
      </c>
    </row>
    <row r="15" spans="1:10">
      <c r="A15" s="7"/>
      <c r="B15" s="1" t="s">
        <v>18</v>
      </c>
      <c r="C15" s="2"/>
      <c r="D15" s="26" t="s">
        <v>39</v>
      </c>
      <c r="E15" s="30" t="s">
        <v>31</v>
      </c>
      <c r="F15" s="31">
        <v>7.28</v>
      </c>
      <c r="G15" s="17">
        <f>262.4+77</f>
        <v>339.4</v>
      </c>
      <c r="H15" s="32">
        <v>8.1999999999999993</v>
      </c>
      <c r="I15" s="32">
        <v>6.5</v>
      </c>
      <c r="J15" s="32">
        <v>42.8</v>
      </c>
    </row>
    <row r="16" spans="1:10">
      <c r="A16" s="7"/>
      <c r="B16" s="1" t="s">
        <v>19</v>
      </c>
      <c r="C16" s="2"/>
      <c r="D16" s="26"/>
      <c r="E16" s="17"/>
      <c r="F16" s="23"/>
      <c r="G16" s="17"/>
      <c r="H16" s="17"/>
      <c r="I16" s="17"/>
      <c r="J16" s="18"/>
    </row>
    <row r="17" spans="1:10">
      <c r="A17" s="7"/>
      <c r="B17" s="1" t="s">
        <v>24</v>
      </c>
      <c r="C17" s="2"/>
      <c r="D17" s="29" t="s">
        <v>29</v>
      </c>
      <c r="E17" s="30">
        <v>30</v>
      </c>
      <c r="F17" s="34">
        <f>0.03*53.08</f>
        <v>1.5923999999999998</v>
      </c>
      <c r="G17" s="31">
        <f>233.1/0.1*0.03</f>
        <v>69.929999999999993</v>
      </c>
      <c r="H17" s="31">
        <f>7.4/0.1*0.03</f>
        <v>2.2199999999999998</v>
      </c>
      <c r="I17" s="31">
        <f>1.1/0.1*0.03</f>
        <v>0.32999999999999996</v>
      </c>
      <c r="J17" s="31">
        <f>48.4/0.1*0.03</f>
        <v>14.519999999999998</v>
      </c>
    </row>
    <row r="18" spans="1:10">
      <c r="A18" s="7"/>
      <c r="B18" s="1" t="s">
        <v>21</v>
      </c>
      <c r="C18" s="2"/>
      <c r="D18" s="29" t="s">
        <v>32</v>
      </c>
      <c r="E18" s="30">
        <v>41</v>
      </c>
      <c r="F18" s="34">
        <f>0.0407*69</f>
        <v>2.8083</v>
      </c>
      <c r="G18" s="31">
        <f>233.1/0.1*0.041</f>
        <v>95.570999999999998</v>
      </c>
      <c r="H18" s="31">
        <f>7.4/0.1*0.041</f>
        <v>3.0340000000000003</v>
      </c>
      <c r="I18" s="31">
        <f>I29/0.052*0.021</f>
        <v>0</v>
      </c>
      <c r="J18" s="31">
        <f>48.4/0.1*0.041</f>
        <v>19.843999999999998</v>
      </c>
    </row>
    <row r="19" spans="1:10" ht="15" thickBot="1">
      <c r="A19" s="7"/>
      <c r="B19" s="25" t="s">
        <v>28</v>
      </c>
      <c r="C19" s="25"/>
      <c r="D19" s="29" t="s">
        <v>38</v>
      </c>
      <c r="E19" s="30">
        <v>200</v>
      </c>
      <c r="F19" s="29">
        <v>7.07</v>
      </c>
      <c r="G19" s="17">
        <v>142</v>
      </c>
      <c r="H19" s="29">
        <v>0.2</v>
      </c>
      <c r="I19" s="29">
        <v>0</v>
      </c>
      <c r="J19" s="29">
        <v>37.4</v>
      </c>
    </row>
    <row r="20" spans="1:10" ht="15" thickBot="1">
      <c r="A20" s="8"/>
      <c r="B20" s="28" t="s">
        <v>20</v>
      </c>
      <c r="C20" s="9"/>
      <c r="D20" s="27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2021-09-23T03:29:34Z</dcterms:modified>
</cp:coreProperties>
</file>