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F15"/>
  <c r="F14"/>
  <c r="D14"/>
  <c r="G8"/>
  <c r="F8"/>
  <c r="F6"/>
  <c r="F7"/>
  <c r="D7"/>
  <c r="D8"/>
  <c r="D5"/>
  <c r="D4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<sst xmlns="http://schemas.openxmlformats.org/spreadsheetml/2006/main" count="34" uniqueCount="31">
  <si>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</si>
  <si>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</si>
  <si>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</si>
  <si>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</si>
  <si>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</si>
  <si>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</si>
  <si>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</si>
  <si>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</si>
  <si>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</si>
  <si>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</si>
  <si>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</si>
  <si>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</si>
  <si>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</si>
  <si>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</si>
  <si>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</si>
  <si>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</si>
  <si>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</si>
  <si>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</si>
  <si>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</si>
  <si>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</si>
  <si>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</si>
  <si>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</si>
  <si>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</si>
  <si>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</si>
  <si>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</si>
  <si>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</si>
  <si>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</si>
  <si>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</si>
  <si>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Каша перловая рассыпчатая с маслом</t>
  </si>
  <si>
    <t>гор. напиток</t>
  </si>
  <si>
    <t>Хлеб Любительский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</si>
</sst>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9;&#1072;&#1081;&#1090;%20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Компот из с/м фрукт </v>
          </cell>
        </row>
        <row r="14">
          <cell r="C14">
            <v>5.74</v>
          </cell>
        </row>
        <row r="15">
          <cell r="A15" t="str">
            <v xml:space="preserve">Гуляш из говядины </v>
          </cell>
        </row>
        <row r="25">
          <cell r="A25" t="str">
            <v>Печень говяжья по-строгановски</v>
          </cell>
        </row>
        <row r="26">
          <cell r="A26" t="str">
            <v xml:space="preserve"> Рис отварной </v>
          </cell>
        </row>
        <row r="27">
          <cell r="A27" t="str">
            <v xml:space="preserve"> Чай с черный с сахаром</v>
          </cell>
        </row>
        <row r="29">
          <cell r="A29" t="str">
            <v>Яблоко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tr">
        <f>'[1]сайт меню'!$A$26</f>
        <v xml:space="preserve"> Рис отварной </v>
      </c>
      <c r="E4" s="15">
        <v>210</v>
      </c>
      <c r="F4" s="25">
        <v>6.83</v>
      </c>
      <c r="G4" s="15">
        <v>280.5</v>
      </c>
      <c r="H4" s="15">
        <v>3.6</v>
      </c>
      <c r="I4" s="15">
        <v>5.2</v>
      </c>
      <c r="J4" s="16">
        <v>38</v>
      </c>
    </row>
    <row r="5" spans="1:10">
      <c r="A5" s="7"/>
      <c r="B5" s="1" t="s">
        <v>12</v>
      </c>
      <c r="C5" s="2"/>
      <c r="D5" s="34" t="str">
        <f>'[1]сайт меню'!$A$27</f>
        <v xml:space="preserve"> Чай с черный с сахаром</v>
      </c>
      <c r="E5" s="17">
        <v>200</v>
      </c>
      <c r="F5" s="26">
        <v>1.35</v>
      </c>
      <c r="G5" s="17">
        <v>78</v>
      </c>
      <c r="H5" s="17">
        <v>0.2</v>
      </c>
      <c r="I5" s="17">
        <v>0</v>
      </c>
      <c r="J5" s="18">
        <v>0</v>
      </c>
    </row>
    <row r="6" spans="1:10" ht="15" thickBot="1">
      <c r="A6" s="7"/>
      <c r="B6" s="1" t="s">
        <v>23</v>
      </c>
      <c r="C6" s="2"/>
      <c r="D6" s="34" t="s">
        <v>30</v>
      </c>
      <c r="E6" s="17">
        <v>20</v>
      </c>
      <c r="F6" s="26">
        <f>0.02*53.08</f>
        <v>1.0615999999999999</v>
      </c>
      <c r="G6" s="17">
        <v>261</v>
      </c>
      <c r="H6" s="17">
        <v>16</v>
      </c>
      <c r="I6" s="17">
        <v>14</v>
      </c>
      <c r="J6" s="18">
        <v>16</v>
      </c>
    </row>
    <row r="7" spans="1:10" ht="15" thickBot="1">
      <c r="A7" s="7"/>
      <c r="B7" s="38" t="s">
        <v>11</v>
      </c>
      <c r="C7" s="2"/>
      <c r="D7" s="34" t="str">
        <f>'[1]сайт меню'!$A$25</f>
        <v>Печень говяжья по-строгановски</v>
      </c>
      <c r="E7" s="17">
        <v>110</v>
      </c>
      <c r="F7" s="26">
        <f>35.71</f>
        <v>35.71</v>
      </c>
      <c r="G7" s="17">
        <v>249.29</v>
      </c>
      <c r="H7" s="17">
        <v>18.010000000000002</v>
      </c>
      <c r="I7" s="17">
        <v>18.7</v>
      </c>
      <c r="J7" s="18">
        <v>2.34</v>
      </c>
    </row>
    <row r="8" spans="1:10" ht="15" thickBot="1">
      <c r="A8" s="8"/>
      <c r="B8" s="39" t="s">
        <v>20</v>
      </c>
      <c r="C8" s="9"/>
      <c r="D8" s="34" t="str">
        <f>'[1]сайт меню'!$A$29</f>
        <v>Яблоко</v>
      </c>
      <c r="E8" s="19">
        <v>171</v>
      </c>
      <c r="F8" s="27">
        <f>0.171*120</f>
        <v>20.520000000000003</v>
      </c>
      <c r="G8" s="19">
        <f>42/0.1*0.171</f>
        <v>71.820000000000007</v>
      </c>
      <c r="H8" s="19">
        <v>0.68</v>
      </c>
      <c r="I8" s="19">
        <v>0.68</v>
      </c>
      <c r="J8" s="20">
        <v>16.760000000000002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tr">
        <f>'[1]сайт меню'!$A$15</f>
        <v xml:space="preserve">Гуляш из говядины </v>
      </c>
      <c r="E14" s="17">
        <v>120</v>
      </c>
      <c r="F14" s="26">
        <f>50.91</f>
        <v>50.91</v>
      </c>
      <c r="G14" s="17">
        <v>130</v>
      </c>
      <c r="H14" s="17">
        <v>26</v>
      </c>
      <c r="I14" s="17">
        <v>13</v>
      </c>
      <c r="J14" s="18">
        <v>0</v>
      </c>
    </row>
    <row r="15" spans="1:10">
      <c r="A15" s="7"/>
      <c r="B15" s="1" t="s">
        <v>18</v>
      </c>
      <c r="C15" s="2"/>
      <c r="D15" s="34" t="s">
        <v>28</v>
      </c>
      <c r="E15" s="17">
        <v>180</v>
      </c>
      <c r="F15" s="26">
        <f>'[1]сайт меню'!$C$14</f>
        <v>5.74</v>
      </c>
      <c r="G15" s="17">
        <v>277</v>
      </c>
      <c r="H15" s="17">
        <v>4</v>
      </c>
      <c r="I15" s="17">
        <v>4.8</v>
      </c>
      <c r="J15" s="18">
        <v>20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37</v>
      </c>
      <c r="F17" s="26">
        <v>1.94</v>
      </c>
      <c r="G17" s="17">
        <v>118</v>
      </c>
      <c r="H17" s="17">
        <v>3.8</v>
      </c>
      <c r="I17" s="17">
        <v>0</v>
      </c>
      <c r="J17" s="18">
        <v>24.6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29</v>
      </c>
      <c r="C19" s="29"/>
      <c r="D19" s="37" t="str">
        <f>'[1]сайт меню'!$A$9</f>
        <v xml:space="preserve">Компот из с/м фрукт </v>
      </c>
      <c r="E19" s="30">
        <v>200</v>
      </c>
      <c r="F19" s="31">
        <v>6.88</v>
      </c>
      <c r="G19" s="30">
        <v>78</v>
      </c>
      <c r="H19" s="30">
        <v>6</v>
      </c>
      <c r="I19" s="30">
        <v>4</v>
      </c>
      <c r="J19" s="32">
        <v>10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2021-09-06T10:59:25Z</dcterms:modified>
</cp:coreProperties>
</file>